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4355" windowHeight="4695" activeTab="1"/>
  </bookViews>
  <sheets>
    <sheet name="Sheet1" sheetId="1" r:id="rId1"/>
    <sheet name="Sheet2" sheetId="2" r:id="rId2"/>
    <sheet name="Sheet3" sheetId="3" r:id="rId3"/>
  </sheets>
  <calcPr calcId="144525"/>
  <fileRecoveryPr repairLoad="1"/>
</workbook>
</file>

<file path=xl/calcChain.xml><?xml version="1.0" encoding="utf-8"?>
<calcChain xmlns="http://schemas.openxmlformats.org/spreadsheetml/2006/main">
  <c r="H28" i="1" l="1"/>
  <c r="G28" i="1"/>
  <c r="F28" i="1"/>
  <c r="G27" i="1"/>
  <c r="F27" i="1"/>
  <c r="H26" i="1"/>
  <c r="H25" i="1"/>
  <c r="H27" i="1" s="1"/>
  <c r="H21" i="1"/>
  <c r="H22" i="1"/>
  <c r="H16" i="1"/>
  <c r="G23" i="1"/>
  <c r="F23" i="1"/>
  <c r="H23" i="1"/>
  <c r="G19" i="1"/>
  <c r="F19" i="1"/>
  <c r="H18" i="1"/>
  <c r="H17" i="1"/>
  <c r="H19" i="1" s="1"/>
  <c r="M10" i="1"/>
  <c r="L15" i="1"/>
  <c r="L9" i="1"/>
  <c r="H12" i="1"/>
  <c r="F9" i="1"/>
  <c r="F10" i="1" s="1"/>
  <c r="F11" i="1" s="1"/>
</calcChain>
</file>

<file path=xl/sharedStrings.xml><?xml version="1.0" encoding="utf-8"?>
<sst xmlns="http://schemas.openxmlformats.org/spreadsheetml/2006/main" count="28" uniqueCount="18">
  <si>
    <t>FB / IG</t>
  </si>
  <si>
    <t>FB/IG</t>
  </si>
  <si>
    <t>Youtube</t>
  </si>
  <si>
    <t>Influencer</t>
  </si>
  <si>
    <t>Platform</t>
  </si>
  <si>
    <t>Reach</t>
  </si>
  <si>
    <t>Engagement</t>
  </si>
  <si>
    <t>Cost</t>
  </si>
  <si>
    <t>July</t>
  </si>
  <si>
    <t>August</t>
  </si>
  <si>
    <t>Engagement/ video views</t>
  </si>
  <si>
    <t xml:space="preserve">Cost </t>
  </si>
  <si>
    <t xml:space="preserve">September </t>
  </si>
  <si>
    <t xml:space="preserve">Monthly cumulative </t>
  </si>
  <si>
    <t>MIG 35</t>
  </si>
  <si>
    <t>MIB 205</t>
  </si>
  <si>
    <t xml:space="preserve">date </t>
  </si>
  <si>
    <t xml:space="preserve">Post name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</si>
</sst>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doubleAccounting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/>
    <xf numFmtId="164" fontId="0" fillId="0" borderId="0" xfId="1" applyNumberFormat="1" applyFont="1"/>
    <xf numFmtId="164" fontId="3" fillId="0" borderId="0" xfId="0" applyNumberFormat="1" applyFont="1"/>
    <xf numFmtId="0" fontId="2" fillId="0" borderId="0" xfId="0" applyFont="1" applyBorder="1"/>
    <xf numFmtId="0" fontId="0" fillId="0" borderId="3" xfId="0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164" fontId="0" fillId="0" borderId="0" xfId="1" applyNumberFormat="1" applyFon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0" fillId="0" borderId="0" xfId="1" applyNumberFormat="1" applyFont="1" applyBorder="1" applyAlignment="1"/>
    <xf numFmtId="164" fontId="0" fillId="0" borderId="2" xfId="1" applyNumberFormat="1" applyFont="1" applyBorder="1" applyAlignment="1"/>
    <xf numFmtId="164" fontId="3" fillId="0" borderId="3" xfId="0" applyNumberFormat="1" applyFont="1" applyBorder="1" applyAlignment="1"/>
    <xf numFmtId="164" fontId="3" fillId="0" borderId="4" xfId="0" applyNumberFormat="1" applyFont="1" applyBorder="1" applyAlignme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M28"/>
  <sheetViews>
    <sheetView topLeftCell="A9" workbookViewId="0">
      <selection activeCell="L22" sqref="L22"/>
    </sheetView>
  </sheetViews>
  <sheetFormatPr defaultRowHeight="15" x14ac:dyDescent="0.25"/>
  <cols>
    <col min="4" max="4" width="11.28515625" bestFit="1" customWidth="1"/>
    <col min="5" max="5" width="10.140625" bestFit="1" customWidth="1"/>
    <col min="6" max="6" width="13.28515625" bestFit="1" customWidth="1"/>
    <col min="7" max="7" width="24.28515625" bestFit="1" customWidth="1"/>
    <col min="8" max="8" width="13.42578125" bestFit="1" customWidth="1"/>
  </cols>
  <sheetData>
    <row r="8" spans="4:13" x14ac:dyDescent="0.25">
      <c r="F8">
        <v>200000</v>
      </c>
      <c r="H8">
        <v>0.02</v>
      </c>
      <c r="K8">
        <v>300</v>
      </c>
    </row>
    <row r="9" spans="4:13" x14ac:dyDescent="0.25">
      <c r="F9">
        <f>F8/115</f>
        <v>1739.1304347826087</v>
      </c>
      <c r="J9">
        <v>1900</v>
      </c>
      <c r="K9">
        <v>700</v>
      </c>
      <c r="L9">
        <f>K9/0.02</f>
        <v>35000</v>
      </c>
    </row>
    <row r="10" spans="4:13" x14ac:dyDescent="0.25">
      <c r="E10" s="1"/>
      <c r="F10" s="1">
        <f>F9*100</f>
        <v>173913.04347826086</v>
      </c>
      <c r="M10">
        <f>600/0.02</f>
        <v>30000</v>
      </c>
    </row>
    <row r="11" spans="4:13" x14ac:dyDescent="0.25">
      <c r="E11" t="s">
        <v>0</v>
      </c>
      <c r="F11">
        <f>F10/180</f>
        <v>966.18357487922708</v>
      </c>
    </row>
    <row r="12" spans="4:13" x14ac:dyDescent="0.25">
      <c r="H12" s="2">
        <f>300*10000</f>
        <v>3000000</v>
      </c>
      <c r="L12">
        <v>3500</v>
      </c>
    </row>
    <row r="14" spans="4:13" ht="15.75" thickBot="1" x14ac:dyDescent="0.3">
      <c r="L14">
        <v>35000</v>
      </c>
    </row>
    <row r="15" spans="4:13" ht="15.75" thickBot="1" x14ac:dyDescent="0.3">
      <c r="D15" s="19" t="s">
        <v>8</v>
      </c>
      <c r="E15" s="6" t="s">
        <v>4</v>
      </c>
      <c r="F15" s="7" t="s">
        <v>5</v>
      </c>
      <c r="G15" s="7" t="s">
        <v>10</v>
      </c>
      <c r="H15" s="8" t="s">
        <v>11</v>
      </c>
      <c r="L15">
        <f>L14/180</f>
        <v>194.44444444444446</v>
      </c>
    </row>
    <row r="16" spans="4:13" x14ac:dyDescent="0.25">
      <c r="D16" s="20"/>
      <c r="E16" s="4" t="s">
        <v>1</v>
      </c>
      <c r="F16" s="15">
        <v>3000000</v>
      </c>
      <c r="G16" s="15">
        <v>50000</v>
      </c>
      <c r="H16" s="16">
        <f>1330*180</f>
        <v>239400</v>
      </c>
    </row>
    <row r="17" spans="4:8" x14ac:dyDescent="0.25">
      <c r="D17" s="20"/>
      <c r="E17" s="4" t="s">
        <v>2</v>
      </c>
      <c r="F17" s="15">
        <v>0</v>
      </c>
      <c r="G17" s="15">
        <v>30000</v>
      </c>
      <c r="H17" s="16">
        <f>700*180</f>
        <v>126000</v>
      </c>
    </row>
    <row r="18" spans="4:8" x14ac:dyDescent="0.25">
      <c r="D18" s="20"/>
      <c r="E18" s="4" t="s">
        <v>3</v>
      </c>
      <c r="F18" s="15">
        <v>30000</v>
      </c>
      <c r="G18" s="15">
        <v>2000</v>
      </c>
      <c r="H18" s="16">
        <f>200*180</f>
        <v>36000</v>
      </c>
    </row>
    <row r="19" spans="4:8" ht="18" thickBot="1" x14ac:dyDescent="0.45">
      <c r="D19" s="21"/>
      <c r="E19" s="5"/>
      <c r="F19" s="17">
        <f>SUM(F16:F18)</f>
        <v>3030000</v>
      </c>
      <c r="G19" s="17">
        <f>SUM(G16:G18)</f>
        <v>82000</v>
      </c>
      <c r="H19" s="18">
        <f>SUM(H16:H18)</f>
        <v>401400</v>
      </c>
    </row>
    <row r="20" spans="4:8" ht="15.75" thickBot="1" x14ac:dyDescent="0.3">
      <c r="D20" s="19" t="s">
        <v>9</v>
      </c>
      <c r="E20" s="7" t="s">
        <v>4</v>
      </c>
      <c r="F20" s="13" t="s">
        <v>5</v>
      </c>
      <c r="G20" s="13" t="s">
        <v>6</v>
      </c>
      <c r="H20" s="14" t="s">
        <v>7</v>
      </c>
    </row>
    <row r="21" spans="4:8" x14ac:dyDescent="0.25">
      <c r="D21" s="20"/>
      <c r="E21" s="4" t="s">
        <v>1</v>
      </c>
      <c r="F21" s="9">
        <v>2000000</v>
      </c>
      <c r="G21" s="9">
        <v>25000</v>
      </c>
      <c r="H21" s="10">
        <f>820*180</f>
        <v>147600</v>
      </c>
    </row>
    <row r="22" spans="4:8" x14ac:dyDescent="0.25">
      <c r="D22" s="20"/>
      <c r="E22" s="4" t="s">
        <v>2</v>
      </c>
      <c r="F22" s="9">
        <v>0</v>
      </c>
      <c r="G22" s="9">
        <v>30000</v>
      </c>
      <c r="H22" s="10">
        <f>300*180</f>
        <v>54000</v>
      </c>
    </row>
    <row r="23" spans="4:8" ht="18" thickBot="1" x14ac:dyDescent="0.45">
      <c r="D23" s="21"/>
      <c r="E23" s="5"/>
      <c r="F23" s="11">
        <f>SUM(F21:F22)</f>
        <v>2000000</v>
      </c>
      <c r="G23" s="11">
        <f>SUM(G21:G22)</f>
        <v>55000</v>
      </c>
      <c r="H23" s="12">
        <f>SUM(H21:H22)</f>
        <v>201600</v>
      </c>
    </row>
    <row r="24" spans="4:8" ht="15.75" thickBot="1" x14ac:dyDescent="0.3">
      <c r="D24" s="19" t="s">
        <v>12</v>
      </c>
      <c r="E24" s="7" t="s">
        <v>4</v>
      </c>
      <c r="F24" s="13" t="s">
        <v>5</v>
      </c>
      <c r="G24" s="13" t="s">
        <v>6</v>
      </c>
      <c r="H24" s="14" t="s">
        <v>7</v>
      </c>
    </row>
    <row r="25" spans="4:8" x14ac:dyDescent="0.25">
      <c r="D25" s="20"/>
      <c r="E25" s="4" t="s">
        <v>1</v>
      </c>
      <c r="F25" s="9">
        <v>2000000</v>
      </c>
      <c r="G25" s="9">
        <v>25000</v>
      </c>
      <c r="H25" s="10">
        <f>820*180</f>
        <v>147600</v>
      </c>
    </row>
    <row r="26" spans="4:8" x14ac:dyDescent="0.25">
      <c r="D26" s="20"/>
      <c r="E26" s="4" t="s">
        <v>2</v>
      </c>
      <c r="F26" s="9">
        <v>0</v>
      </c>
      <c r="G26" s="9">
        <v>30000</v>
      </c>
      <c r="H26" s="10">
        <f>300*180</f>
        <v>54000</v>
      </c>
    </row>
    <row r="27" spans="4:8" ht="18" thickBot="1" x14ac:dyDescent="0.45">
      <c r="D27" s="21"/>
      <c r="E27" s="5"/>
      <c r="F27" s="11">
        <f>SUM(F25:F26)</f>
        <v>2000000</v>
      </c>
      <c r="G27" s="11">
        <f>SUM(G25:G26)</f>
        <v>55000</v>
      </c>
      <c r="H27" s="12">
        <f>SUM(H25:H26)</f>
        <v>201600</v>
      </c>
    </row>
    <row r="28" spans="4:8" ht="17.25" x14ac:dyDescent="0.4">
      <c r="D28" s="22" t="s">
        <v>13</v>
      </c>
      <c r="E28" s="22"/>
      <c r="F28" s="3">
        <f>F27+F23+F19</f>
        <v>7030000</v>
      </c>
      <c r="G28" s="3">
        <f>G27+G23+G19</f>
        <v>192000</v>
      </c>
      <c r="H28" s="3">
        <f>H27+H23+H19</f>
        <v>804600</v>
      </c>
    </row>
  </sheetData>
  <mergeCells count="4">
    <mergeCell ref="D15:D19"/>
    <mergeCell ref="D20:D23"/>
    <mergeCell ref="D24:D27"/>
    <mergeCell ref="D28:E28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27"/>
  <sheetViews>
    <sheetView tabSelected="1" workbookViewId="0">
      <selection activeCell="D6" sqref="D6"/>
    </sheetView>
  </sheetViews>
  <sheetFormatPr defaultRowHeight="15" x14ac:dyDescent="0.25"/>
  <cols>
    <col min="4" max="4" width="91.7109375" customWidth="1"/>
  </cols>
  <sheetData>
    <row r="3" spans="3:4" x14ac:dyDescent="0.25">
      <c r="C3" t="s">
        <v>16</v>
      </c>
      <c r="D3" t="s">
        <v>17</v>
      </c>
    </row>
    <row r="4" spans="3:4" x14ac:dyDescent="0.25">
      <c r="C4">
        <v>1</v>
      </c>
    </row>
    <row r="5" spans="3:4" x14ac:dyDescent="0.25">
      <c r="C5">
        <v>2</v>
      </c>
    </row>
    <row r="6" spans="3:4" x14ac:dyDescent="0.25">
      <c r="C6">
        <v>3</v>
      </c>
      <c r="D6" t="s">
        <v>14</v>
      </c>
    </row>
    <row r="7" spans="3:4" x14ac:dyDescent="0.25">
      <c r="C7">
        <v>4</v>
      </c>
    </row>
    <row r="8" spans="3:4" x14ac:dyDescent="0.25">
      <c r="C8">
        <v>5</v>
      </c>
    </row>
    <row r="9" spans="3:4" x14ac:dyDescent="0.25">
      <c r="C9">
        <v>6</v>
      </c>
      <c r="D9" t="s">
        <v>15</v>
      </c>
    </row>
    <row r="10" spans="3:4" x14ac:dyDescent="0.25">
      <c r="C10">
        <v>7</v>
      </c>
    </row>
    <row r="11" spans="3:4" x14ac:dyDescent="0.25">
      <c r="C11">
        <v>8</v>
      </c>
    </row>
    <row r="12" spans="3:4" x14ac:dyDescent="0.25">
      <c r="C12">
        <v>9</v>
      </c>
    </row>
    <row r="13" spans="3:4" x14ac:dyDescent="0.25">
      <c r="C13">
        <v>10</v>
      </c>
    </row>
    <row r="14" spans="3:4" x14ac:dyDescent="0.25">
      <c r="C14">
        <v>11</v>
      </c>
    </row>
    <row r="15" spans="3:4" x14ac:dyDescent="0.25">
      <c r="C15">
        <v>12</v>
      </c>
    </row>
    <row r="16" spans="3:4" x14ac:dyDescent="0.25">
      <c r="C16">
        <v>13</v>
      </c>
    </row>
    <row r="17" spans="3:3" x14ac:dyDescent="0.25">
      <c r="C17">
        <v>14</v>
      </c>
    </row>
    <row r="18" spans="3:3" x14ac:dyDescent="0.25">
      <c r="C18">
        <v>15</v>
      </c>
    </row>
    <row r="19" spans="3:3" x14ac:dyDescent="0.25">
      <c r="C19">
        <v>16</v>
      </c>
    </row>
    <row r="20" spans="3:3" x14ac:dyDescent="0.25">
      <c r="C20">
        <v>17</v>
      </c>
    </row>
    <row r="21" spans="3:3" x14ac:dyDescent="0.25">
      <c r="C21">
        <v>18</v>
      </c>
    </row>
    <row r="22" spans="3:3" x14ac:dyDescent="0.25">
      <c r="C22">
        <v>19</v>
      </c>
    </row>
    <row r="23" spans="3:3" x14ac:dyDescent="0.25">
      <c r="C23">
        <v>20</v>
      </c>
    </row>
    <row r="24" spans="3:3" x14ac:dyDescent="0.25">
      <c r="C24">
        <v>21</v>
      </c>
    </row>
    <row r="25" spans="3:3" x14ac:dyDescent="0.25">
      <c r="C25">
        <v>22</v>
      </c>
    </row>
    <row r="26" spans="3:3" x14ac:dyDescent="0.25">
      <c r="C26">
        <v>23</v>
      </c>
    </row>
    <row r="27" spans="3:3" x14ac:dyDescent="0.25">
      <c r="C27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Lap.lk</dc:creator>
  <cp:lastModifiedBy>Lap.lk</cp:lastModifiedBy>
  <dcterms:created xsi:type="dcterms:W3CDTF">2019-07-10T19:13:13Z</dcterms:created>
  <dcterms:modified xsi:type="dcterms:W3CDTF">2019-07-11T15:42:33Z</dcterms:modified>
</cp:coreProperties>
</file>